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12" i="1" l="1"/>
  <c r="U13" i="1"/>
  <c r="T12" i="1"/>
  <c r="T13" i="1"/>
  <c r="U9" i="1"/>
  <c r="U10" i="1"/>
  <c r="U11" i="1"/>
  <c r="T9" i="1"/>
  <c r="T10" i="1"/>
  <c r="T11" i="1"/>
  <c r="T8" i="1"/>
  <c r="U8" i="1"/>
  <c r="U14" i="1" l="1"/>
  <c r="K14" i="1"/>
  <c r="L14" i="1"/>
  <c r="M14" i="1"/>
  <c r="N14" i="1"/>
  <c r="O14" i="1"/>
  <c r="P14" i="1"/>
  <c r="Q14" i="1"/>
  <c r="R14" i="1"/>
  <c r="J14" i="1"/>
</calcChain>
</file>

<file path=xl/sharedStrings.xml><?xml version="1.0" encoding="utf-8"?>
<sst xmlns="http://schemas.openxmlformats.org/spreadsheetml/2006/main" count="78" uniqueCount="56">
  <si>
    <t>R.P.L. OCOLUL SILVIC DEALUL SIBIULUI R.A.</t>
  </si>
  <si>
    <t xml:space="preserve">NR. </t>
  </si>
  <si>
    <t>DIN</t>
  </si>
  <si>
    <t>UB</t>
  </si>
  <si>
    <t>( mc )</t>
  </si>
  <si>
    <t>Ocolul Silvic</t>
  </si>
  <si>
    <t>Partida</t>
  </si>
  <si>
    <t>Nr.</t>
  </si>
  <si>
    <t>Denumirea</t>
  </si>
  <si>
    <t>ua</t>
  </si>
  <si>
    <t>Volum arbore mediu</t>
  </si>
  <si>
    <t>Felul taierii</t>
  </si>
  <si>
    <t>Volum Brut    APV</t>
  </si>
  <si>
    <t>Volum fara coaja lemnului de lucru</t>
  </si>
  <si>
    <t>Dealul Sibiului</t>
  </si>
  <si>
    <t>Rasi-        noase</t>
  </si>
  <si>
    <t>Fag</t>
  </si>
  <si>
    <t>Stejari</t>
  </si>
  <si>
    <t>D.T.</t>
  </si>
  <si>
    <t>D.M.</t>
  </si>
  <si>
    <t>Suprafata</t>
  </si>
  <si>
    <t>( ha )</t>
  </si>
  <si>
    <t>Volum coaja lemn de lucru</t>
  </si>
  <si>
    <t>Pret pornire la licitatie</t>
  </si>
  <si>
    <t>( lei/mc )</t>
  </si>
  <si>
    <t>Treapta de licitatie       ( 5%)</t>
  </si>
  <si>
    <t>( lei )</t>
  </si>
  <si>
    <t>Garantie contract      ( 5% )</t>
  </si>
  <si>
    <t>TOTAL OCOL</t>
  </si>
  <si>
    <t>-</t>
  </si>
  <si>
    <t>Sumal</t>
  </si>
  <si>
    <t>27 A</t>
  </si>
  <si>
    <t>RARITURA</t>
  </si>
  <si>
    <t>BRUIU</t>
  </si>
  <si>
    <t>ALTANA</t>
  </si>
  <si>
    <t>TURNU ROSU</t>
  </si>
  <si>
    <t>54 A</t>
  </si>
  <si>
    <t>Dosu altana 1</t>
  </si>
  <si>
    <t>Dosu Altana 2</t>
  </si>
  <si>
    <t>Dosul Altana 3</t>
  </si>
  <si>
    <t>Dealul Strambei</t>
  </si>
  <si>
    <t>Frasinis</t>
  </si>
  <si>
    <t>Pasul de licitatie este 5% din pretul de pornire la licitatie</t>
  </si>
  <si>
    <t>Garantia de contractare este de 5% din valoarea volumului brut la pretul de pornire</t>
  </si>
  <si>
    <t>Cautiunea este de 5% din valoarea contractului</t>
  </si>
  <si>
    <t>Sef Ocol</t>
  </si>
  <si>
    <t>Fond Forestier</t>
  </si>
  <si>
    <t>Contabilitate</t>
  </si>
  <si>
    <t>Ec. Daniel Raluca</t>
  </si>
  <si>
    <t xml:space="preserve">Ing. Campean Ciprian </t>
  </si>
  <si>
    <t>Ing. Popa Ioan</t>
  </si>
  <si>
    <t>Morda</t>
  </si>
  <si>
    <t>NOCRICH</t>
  </si>
  <si>
    <t>RASA BENZI</t>
  </si>
  <si>
    <t>01.03.2016</t>
  </si>
  <si>
    <t>LISTA PARTIZILOR "PE PICIOR" PENTRU LICITATIA DIN DATA DE  18.03.2016 PRODUCTIA ANULUI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</si>
</sst>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" fontId="4" fillId="0" borderId="35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O6" sqref="O6"/>
    </sheetView>
  </sheetViews>
  <sheetFormatPr defaultRowHeight="15" x14ac:dyDescent="0.25"/>
  <cols>
    <col min="1" max="1" width="3.85546875" style="1" customWidth="1"/>
    <col min="2" max="2" width="4.28515625" style="1" customWidth="1"/>
    <col min="3" max="3" width="5.28515625" style="1" customWidth="1"/>
    <col min="4" max="4" width="12.42578125" style="1" customWidth="1"/>
    <col min="5" max="5" width="7.85546875" style="1" customWidth="1"/>
    <col min="6" max="6" width="8.85546875" style="1" customWidth="1"/>
    <col min="7" max="7" width="5.5703125" style="1" customWidth="1"/>
    <col min="8" max="8" width="9.7109375" style="1" customWidth="1"/>
    <col min="9" max="9" width="6.28515625" style="1" customWidth="1"/>
    <col min="10" max="10" width="5" style="1" customWidth="1"/>
    <col min="11" max="11" width="7" style="1" customWidth="1"/>
    <col min="12" max="12" width="7.7109375" style="1" customWidth="1"/>
    <col min="13" max="13" width="5.42578125" style="1" customWidth="1"/>
    <col min="14" max="14" width="5.85546875" style="1" customWidth="1"/>
    <col min="15" max="15" width="4.7109375" style="1" customWidth="1"/>
    <col min="16" max="16" width="5.140625" style="1" customWidth="1"/>
    <col min="17" max="17" width="5" style="1" customWidth="1"/>
    <col min="18" max="18" width="4.42578125" style="1" customWidth="1"/>
    <col min="19" max="19" width="6.140625" style="1" customWidth="1"/>
    <col min="20" max="20" width="6.7109375" style="1" customWidth="1"/>
    <col min="21" max="21" width="7.5703125" style="1" customWidth="1"/>
    <col min="22" max="16384" width="9.140625" style="1"/>
  </cols>
  <sheetData>
    <row r="1" spans="1:21" x14ac:dyDescent="0.25">
      <c r="A1" s="2" t="s">
        <v>0</v>
      </c>
    </row>
    <row r="2" spans="1:21" x14ac:dyDescent="0.25">
      <c r="A2" s="1" t="s">
        <v>1</v>
      </c>
      <c r="B2" s="1">
        <v>255</v>
      </c>
      <c r="C2" s="1" t="s">
        <v>2</v>
      </c>
      <c r="D2" s="1" t="s">
        <v>54</v>
      </c>
    </row>
    <row r="4" spans="1:21" x14ac:dyDescent="0.25">
      <c r="A4" s="56" t="s">
        <v>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ht="15.75" thickBot="1" x14ac:dyDescent="0.3"/>
    <row r="6" spans="1:21" s="3" customFormat="1" ht="60.75" customHeight="1" x14ac:dyDescent="0.25">
      <c r="A6" s="66" t="s">
        <v>5</v>
      </c>
      <c r="B6" s="67"/>
      <c r="C6" s="70" t="s">
        <v>6</v>
      </c>
      <c r="D6" s="71"/>
      <c r="E6" s="72"/>
      <c r="F6" s="64" t="s">
        <v>3</v>
      </c>
      <c r="G6" s="52" t="s">
        <v>9</v>
      </c>
      <c r="H6" s="54" t="s">
        <v>11</v>
      </c>
      <c r="I6" s="5" t="s">
        <v>10</v>
      </c>
      <c r="J6" s="6" t="s">
        <v>20</v>
      </c>
      <c r="K6" s="7" t="s">
        <v>12</v>
      </c>
      <c r="L6" s="8" t="s">
        <v>13</v>
      </c>
      <c r="M6" s="9" t="s">
        <v>22</v>
      </c>
      <c r="N6" s="10" t="s">
        <v>15</v>
      </c>
      <c r="O6" s="11" t="s">
        <v>16</v>
      </c>
      <c r="P6" s="11" t="s">
        <v>17</v>
      </c>
      <c r="Q6" s="11" t="s">
        <v>18</v>
      </c>
      <c r="R6" s="12" t="s">
        <v>19</v>
      </c>
      <c r="S6" s="13" t="s">
        <v>23</v>
      </c>
      <c r="T6" s="6" t="s">
        <v>25</v>
      </c>
      <c r="U6" s="14" t="s">
        <v>27</v>
      </c>
    </row>
    <row r="7" spans="1:21" s="3" customFormat="1" ht="15.75" customHeight="1" thickBot="1" x14ac:dyDescent="0.3">
      <c r="A7" s="68"/>
      <c r="B7" s="69"/>
      <c r="C7" s="15" t="s">
        <v>7</v>
      </c>
      <c r="D7" s="16" t="s">
        <v>8</v>
      </c>
      <c r="E7" s="17" t="s">
        <v>30</v>
      </c>
      <c r="F7" s="65"/>
      <c r="G7" s="53"/>
      <c r="H7" s="55"/>
      <c r="I7" s="18" t="s">
        <v>4</v>
      </c>
      <c r="J7" s="19" t="s">
        <v>21</v>
      </c>
      <c r="K7" s="15" t="s">
        <v>4</v>
      </c>
      <c r="L7" s="20" t="s">
        <v>4</v>
      </c>
      <c r="M7" s="17" t="s">
        <v>4</v>
      </c>
      <c r="N7" s="21" t="s">
        <v>4</v>
      </c>
      <c r="O7" s="20" t="s">
        <v>4</v>
      </c>
      <c r="P7" s="20" t="s">
        <v>4</v>
      </c>
      <c r="Q7" s="20" t="s">
        <v>4</v>
      </c>
      <c r="R7" s="17" t="s">
        <v>4</v>
      </c>
      <c r="S7" s="22" t="s">
        <v>24</v>
      </c>
      <c r="T7" s="19" t="s">
        <v>26</v>
      </c>
      <c r="U7" s="23" t="s">
        <v>26</v>
      </c>
    </row>
    <row r="8" spans="1:21" s="3" customFormat="1" ht="12.75" x14ac:dyDescent="0.25">
      <c r="A8" s="57" t="s">
        <v>14</v>
      </c>
      <c r="B8" s="58"/>
      <c r="C8" s="24">
        <v>1160</v>
      </c>
      <c r="D8" s="25" t="s">
        <v>41</v>
      </c>
      <c r="E8" s="26">
        <v>947009</v>
      </c>
      <c r="F8" s="27" t="s">
        <v>33</v>
      </c>
      <c r="G8" s="28" t="s">
        <v>31</v>
      </c>
      <c r="H8" s="29" t="s">
        <v>32</v>
      </c>
      <c r="I8" s="30">
        <v>0.27</v>
      </c>
      <c r="J8" s="31">
        <v>15</v>
      </c>
      <c r="K8" s="24">
        <v>312</v>
      </c>
      <c r="L8" s="28">
        <v>299</v>
      </c>
      <c r="M8" s="29">
        <v>13</v>
      </c>
      <c r="N8" s="27">
        <v>0</v>
      </c>
      <c r="O8" s="28">
        <v>29</v>
      </c>
      <c r="P8" s="28">
        <v>0</v>
      </c>
      <c r="Q8" s="28">
        <v>200</v>
      </c>
      <c r="R8" s="29">
        <v>83</v>
      </c>
      <c r="S8" s="32">
        <v>50</v>
      </c>
      <c r="T8" s="50">
        <f>S8*0.05</f>
        <v>2.5</v>
      </c>
      <c r="U8" s="49">
        <f>K8*S8*0.05</f>
        <v>780</v>
      </c>
    </row>
    <row r="9" spans="1:21" s="3" customFormat="1" ht="12.75" x14ac:dyDescent="0.25">
      <c r="A9" s="59"/>
      <c r="B9" s="60"/>
      <c r="C9" s="33">
        <v>1161</v>
      </c>
      <c r="D9" s="34" t="s">
        <v>37</v>
      </c>
      <c r="E9" s="35">
        <v>946992</v>
      </c>
      <c r="F9" s="36" t="s">
        <v>34</v>
      </c>
      <c r="G9" s="37" t="s">
        <v>36</v>
      </c>
      <c r="H9" s="35" t="s">
        <v>32</v>
      </c>
      <c r="I9" s="38">
        <v>0.04</v>
      </c>
      <c r="J9" s="39">
        <v>6</v>
      </c>
      <c r="K9" s="33">
        <v>102</v>
      </c>
      <c r="L9" s="37">
        <v>96</v>
      </c>
      <c r="M9" s="35">
        <v>6</v>
      </c>
      <c r="N9" s="36">
        <v>3</v>
      </c>
      <c r="O9" s="37">
        <v>0</v>
      </c>
      <c r="P9" s="37">
        <v>0</v>
      </c>
      <c r="Q9" s="37">
        <v>68</v>
      </c>
      <c r="R9" s="35">
        <v>31</v>
      </c>
      <c r="S9" s="40">
        <v>46</v>
      </c>
      <c r="T9" s="51">
        <f t="shared" ref="T9:T13" si="0">S9*0.05</f>
        <v>2.3000000000000003</v>
      </c>
      <c r="U9" s="49">
        <f t="shared" ref="U9:U13" si="1">K9*S9*0.05</f>
        <v>234.60000000000002</v>
      </c>
    </row>
    <row r="10" spans="1:21" s="3" customFormat="1" ht="12.75" x14ac:dyDescent="0.25">
      <c r="A10" s="59"/>
      <c r="B10" s="60"/>
      <c r="C10" s="33">
        <v>1162</v>
      </c>
      <c r="D10" s="34" t="s">
        <v>38</v>
      </c>
      <c r="E10" s="35">
        <v>947001</v>
      </c>
      <c r="F10" s="36" t="s">
        <v>34</v>
      </c>
      <c r="G10" s="37" t="s">
        <v>36</v>
      </c>
      <c r="H10" s="35" t="s">
        <v>32</v>
      </c>
      <c r="I10" s="38">
        <v>0.05</v>
      </c>
      <c r="J10" s="39">
        <v>6</v>
      </c>
      <c r="K10" s="33">
        <v>115</v>
      </c>
      <c r="L10" s="37">
        <v>109</v>
      </c>
      <c r="M10" s="35">
        <v>6</v>
      </c>
      <c r="N10" s="36">
        <v>0</v>
      </c>
      <c r="O10" s="37">
        <v>0</v>
      </c>
      <c r="P10" s="37">
        <v>0</v>
      </c>
      <c r="Q10" s="37">
        <v>60</v>
      </c>
      <c r="R10" s="35">
        <v>55</v>
      </c>
      <c r="S10" s="40">
        <v>46</v>
      </c>
      <c r="T10" s="51">
        <f t="shared" si="0"/>
        <v>2.3000000000000003</v>
      </c>
      <c r="U10" s="49">
        <f t="shared" si="1"/>
        <v>264.5</v>
      </c>
    </row>
    <row r="11" spans="1:21" s="3" customFormat="1" ht="12.75" x14ac:dyDescent="0.25">
      <c r="A11" s="59"/>
      <c r="B11" s="60"/>
      <c r="C11" s="33">
        <v>1163</v>
      </c>
      <c r="D11" s="34" t="s">
        <v>39</v>
      </c>
      <c r="E11" s="35">
        <v>946987</v>
      </c>
      <c r="F11" s="36" t="s">
        <v>34</v>
      </c>
      <c r="G11" s="37" t="s">
        <v>36</v>
      </c>
      <c r="H11" s="35" t="s">
        <v>32</v>
      </c>
      <c r="I11" s="38">
        <v>0.05</v>
      </c>
      <c r="J11" s="39">
        <v>7</v>
      </c>
      <c r="K11" s="33">
        <v>175</v>
      </c>
      <c r="L11" s="37">
        <v>169</v>
      </c>
      <c r="M11" s="35">
        <v>6</v>
      </c>
      <c r="N11" s="36">
        <v>0</v>
      </c>
      <c r="O11" s="37">
        <v>0</v>
      </c>
      <c r="P11" s="37">
        <v>0</v>
      </c>
      <c r="Q11" s="37">
        <v>81</v>
      </c>
      <c r="R11" s="35">
        <v>84</v>
      </c>
      <c r="S11" s="40">
        <v>46</v>
      </c>
      <c r="T11" s="51">
        <f t="shared" si="0"/>
        <v>2.3000000000000003</v>
      </c>
      <c r="U11" s="49">
        <f t="shared" si="1"/>
        <v>402.5</v>
      </c>
    </row>
    <row r="12" spans="1:21" s="3" customFormat="1" ht="12.75" x14ac:dyDescent="0.25">
      <c r="A12" s="59"/>
      <c r="B12" s="60"/>
      <c r="C12" s="33">
        <v>1153</v>
      </c>
      <c r="D12" s="34" t="s">
        <v>40</v>
      </c>
      <c r="E12" s="35">
        <v>947022</v>
      </c>
      <c r="F12" s="36" t="s">
        <v>35</v>
      </c>
      <c r="G12" s="37">
        <v>39</v>
      </c>
      <c r="H12" s="35" t="s">
        <v>32</v>
      </c>
      <c r="I12" s="38">
        <v>0.42</v>
      </c>
      <c r="J12" s="39">
        <v>3</v>
      </c>
      <c r="K12" s="33">
        <v>69</v>
      </c>
      <c r="L12" s="37">
        <v>67</v>
      </c>
      <c r="M12" s="35">
        <v>2</v>
      </c>
      <c r="N12" s="36">
        <v>22</v>
      </c>
      <c r="O12" s="37">
        <v>44</v>
      </c>
      <c r="P12" s="37">
        <v>0</v>
      </c>
      <c r="Q12" s="37">
        <v>3</v>
      </c>
      <c r="R12" s="35">
        <v>0</v>
      </c>
      <c r="S12" s="40">
        <v>60</v>
      </c>
      <c r="T12" s="51">
        <f t="shared" si="0"/>
        <v>3</v>
      </c>
      <c r="U12" s="49">
        <f t="shared" si="1"/>
        <v>207</v>
      </c>
    </row>
    <row r="13" spans="1:21" s="3" customFormat="1" ht="13.5" thickBot="1" x14ac:dyDescent="0.3">
      <c r="A13" s="59"/>
      <c r="B13" s="60"/>
      <c r="C13" s="33">
        <v>1166</v>
      </c>
      <c r="D13" s="34" t="s">
        <v>51</v>
      </c>
      <c r="E13" s="35">
        <v>947035</v>
      </c>
      <c r="F13" s="36" t="s">
        <v>52</v>
      </c>
      <c r="G13" s="37">
        <v>71</v>
      </c>
      <c r="H13" s="35" t="s">
        <v>53</v>
      </c>
      <c r="I13" s="38">
        <v>0.56000000000000005</v>
      </c>
      <c r="J13" s="39">
        <v>2.5</v>
      </c>
      <c r="K13" s="33">
        <v>780</v>
      </c>
      <c r="L13" s="37">
        <v>731</v>
      </c>
      <c r="M13" s="35">
        <v>49</v>
      </c>
      <c r="N13" s="36">
        <v>0</v>
      </c>
      <c r="O13" s="37">
        <v>64</v>
      </c>
      <c r="P13" s="37">
        <v>78</v>
      </c>
      <c r="Q13" s="37">
        <v>574</v>
      </c>
      <c r="R13" s="35">
        <v>64</v>
      </c>
      <c r="S13" s="40">
        <v>140</v>
      </c>
      <c r="T13" s="51">
        <f t="shared" si="0"/>
        <v>7</v>
      </c>
      <c r="U13" s="49">
        <f t="shared" si="1"/>
        <v>5460</v>
      </c>
    </row>
    <row r="14" spans="1:21" ht="15.75" thickBot="1" x14ac:dyDescent="0.3">
      <c r="A14" s="61" t="s">
        <v>28</v>
      </c>
      <c r="B14" s="62"/>
      <c r="C14" s="62"/>
      <c r="D14" s="63"/>
      <c r="E14" s="41"/>
      <c r="F14" s="42" t="s">
        <v>29</v>
      </c>
      <c r="G14" s="43" t="s">
        <v>29</v>
      </c>
      <c r="H14" s="44" t="s">
        <v>29</v>
      </c>
      <c r="I14" s="45" t="s">
        <v>29</v>
      </c>
      <c r="J14" s="46">
        <f t="shared" ref="J14:R14" si="2">SUM(J8:J13)</f>
        <v>39.5</v>
      </c>
      <c r="K14" s="47">
        <f t="shared" si="2"/>
        <v>1553</v>
      </c>
      <c r="L14" s="43">
        <f t="shared" si="2"/>
        <v>1471</v>
      </c>
      <c r="M14" s="44">
        <f t="shared" si="2"/>
        <v>82</v>
      </c>
      <c r="N14" s="42">
        <f t="shared" si="2"/>
        <v>25</v>
      </c>
      <c r="O14" s="43">
        <f t="shared" si="2"/>
        <v>137</v>
      </c>
      <c r="P14" s="43">
        <f t="shared" si="2"/>
        <v>78</v>
      </c>
      <c r="Q14" s="43">
        <f t="shared" si="2"/>
        <v>986</v>
      </c>
      <c r="R14" s="44">
        <f t="shared" si="2"/>
        <v>317</v>
      </c>
      <c r="S14" s="41" t="s">
        <v>29</v>
      </c>
      <c r="T14" s="46" t="s">
        <v>29</v>
      </c>
      <c r="U14" s="48">
        <f>SUM(U8:U13)</f>
        <v>7348.6</v>
      </c>
    </row>
    <row r="16" spans="1:21" x14ac:dyDescent="0.25">
      <c r="C16" s="73" t="s">
        <v>42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spans="1:21" x14ac:dyDescent="0.25">
      <c r="C17" s="73" t="s">
        <v>43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spans="1:21" x14ac:dyDescent="0.25">
      <c r="C18" s="73" t="s">
        <v>44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20" spans="1:21" s="4" customFormat="1" x14ac:dyDescent="0.25">
      <c r="A20" s="56" t="s">
        <v>45</v>
      </c>
      <c r="B20" s="56"/>
      <c r="C20" s="56"/>
      <c r="D20" s="56"/>
      <c r="E20" s="56"/>
      <c r="F20" s="56"/>
      <c r="G20" s="56" t="s">
        <v>46</v>
      </c>
      <c r="H20" s="56"/>
      <c r="I20" s="56"/>
      <c r="J20" s="56"/>
      <c r="K20" s="56"/>
      <c r="L20" s="56"/>
      <c r="O20" s="56" t="s">
        <v>47</v>
      </c>
      <c r="P20" s="56"/>
      <c r="Q20" s="56"/>
      <c r="R20" s="56"/>
      <c r="S20" s="56"/>
      <c r="T20" s="56"/>
      <c r="U20" s="56"/>
    </row>
    <row r="21" spans="1:21" s="4" customFormat="1" x14ac:dyDescent="0.25">
      <c r="A21" s="56" t="s">
        <v>49</v>
      </c>
      <c r="B21" s="56"/>
      <c r="C21" s="56"/>
      <c r="D21" s="56"/>
      <c r="E21" s="56"/>
      <c r="F21" s="56"/>
      <c r="G21" s="56" t="s">
        <v>50</v>
      </c>
      <c r="H21" s="56"/>
      <c r="I21" s="56"/>
      <c r="J21" s="56"/>
      <c r="K21" s="56"/>
      <c r="L21" s="56"/>
      <c r="O21" s="56" t="s">
        <v>48</v>
      </c>
      <c r="P21" s="56"/>
      <c r="Q21" s="56"/>
      <c r="R21" s="56"/>
      <c r="S21" s="56"/>
      <c r="T21" s="56"/>
      <c r="U21" s="56"/>
    </row>
  </sheetData>
  <mergeCells count="17">
    <mergeCell ref="A21:F21"/>
    <mergeCell ref="G21:L21"/>
    <mergeCell ref="O21:U21"/>
    <mergeCell ref="C16:U16"/>
    <mergeCell ref="C17:T17"/>
    <mergeCell ref="C18:U18"/>
    <mergeCell ref="A20:F20"/>
    <mergeCell ref="G20:L20"/>
    <mergeCell ref="O20:U20"/>
    <mergeCell ref="G6:G7"/>
    <mergeCell ref="H6:H7"/>
    <mergeCell ref="A4:U4"/>
    <mergeCell ref="A8:B13"/>
    <mergeCell ref="A14:D14"/>
    <mergeCell ref="F6:F7"/>
    <mergeCell ref="A6:B7"/>
    <mergeCell ref="C6:E6"/>
  </mergeCells>
  <pageMargins left="0" right="0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2016-03-02T06:25:07Z</dcterms:modified>
</cp:coreProperties>
</file>